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4505" activeTab="0"/>
  </bookViews>
  <sheets>
    <sheet name="Záradék" sheetId="1" r:id="rId1"/>
    <sheet name="Összesítő" sheetId="2" r:id="rId2"/>
    <sheet name="Bontás" sheetId="3" r:id="rId3"/>
    <sheet name="Helyszíni beton és vasbeton mun" sheetId="4" r:id="rId4"/>
    <sheet name="Kőműves munka" sheetId="5" r:id="rId5"/>
    <sheet name="Aljzatkészítés" sheetId="6" r:id="rId6"/>
    <sheet name="Bádogozás" sheetId="7" r:id="rId7"/>
    <sheet name="Szigetelés" sheetId="8" r:id="rId8"/>
  </sheets>
  <definedNames/>
  <calcPr fullCalcOnLoad="1"/>
</workbook>
</file>

<file path=xl/sharedStrings.xml><?xml version="1.0" encoding="utf-8"?>
<sst xmlns="http://schemas.openxmlformats.org/spreadsheetml/2006/main" count="226" uniqueCount="139">
  <si>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</si>
  <si>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</si>
  <si>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</si>
  <si>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</si>
  <si>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</si>
  <si>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</si>
  <si>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</si>
  <si>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</si>
  <si>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</si>
  <si>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</si>
  <si>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</si>
  <si>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</si>
  <si>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      </t>
  </si>
  <si>
    <t>Törmelékcsúszda készítése beömlőnyílásokkal ütésálló műanyagból (1,1 m-es elemekből)</t>
  </si>
  <si>
    <t>laza m3</t>
  </si>
  <si>
    <t xml:space="preserve">db     </t>
  </si>
  <si>
    <t>Építési törmelék konténeres elszállítása,  lerakása, lerakóhelyi díjjal, 8,0 m3-es konténerbe</t>
  </si>
  <si>
    <t xml:space="preserve">m3     </t>
  </si>
  <si>
    <t>Perlitbeton levésése 1,5 cm és 5,5 cm átlagvtg.-ban, 6 cm vtg.-ra</t>
  </si>
  <si>
    <t xml:space="preserve">m2     </t>
  </si>
  <si>
    <t>Lazán fektetett védő- és elválasztó  rétegek bontása, (páranyomást kiegyenlítő+  párazáró+szellőző réteg+gumiőrlemény  lemez) vízszintes felületről</t>
  </si>
  <si>
    <t xml:space="preserve">Tetősíkban elhelyezett dilatáció  bontása,                                                                                                                                                                                                                     </t>
  </si>
  <si>
    <t>Tetőösszefolyók bontása lombkosárral, összefolyóval összeépíthető ráccsal vagy anélkül, egy-vagy kéttagú tetőösszefolyók</t>
  </si>
  <si>
    <t>Páraszellőzők bontása</t>
  </si>
  <si>
    <t>Munkanem összesen:</t>
  </si>
  <si>
    <t xml:space="preserve">t      </t>
  </si>
  <si>
    <t>Hegesztett betonacél háló szerelése  építési síkháló; d=5 mm, 50/50 mm</t>
  </si>
  <si>
    <t>Könnyűbeton födémre, 6 cm vastag,  PSH betonnal, 3x3 m-es raszterben dilatálva</t>
  </si>
  <si>
    <t>Helyszíni beton és vasbeton munkák</t>
  </si>
  <si>
    <t>Dilatáció kialakítása égetett agyag- kerámia termékekből, fagyálló  elemekből, 120 mm falvastagságban, 250x120x65 mm-es méretű kisméretű tömör, fagyálló téglából, erősítő pillér nélkül, tömören falazva, falazó, cementes mészhabarcsba falazva Kisméretű</t>
  </si>
  <si>
    <t>tömör tégla 250x120x65 mm  I.o. M 1 (Hf10-mc) falazó, cementes  mészhabarcs</t>
  </si>
  <si>
    <t>Falszegély szerelése  mínősített  ötvözött horganylemezből, 33 cm kiterített szélességig Falszegély RHEINZINK minőségű  ötvözött horganylemezből, 0,65 mm vtg., standard felületű, Ksz: 25 cm</t>
  </si>
  <si>
    <t xml:space="preserve">Kétvízorros falfedés, egyenesvonalú kivitelben, mínősített ötvözött horganylemezből, 50 cm kiterített szélességig Kétvízorros fallefedés RHEINZINK (vagy azzal egyenértékű) min. ötvözött horg.lemezből, 0,70 mm vtg.,  standard színben, Ksz: 30 cm, </t>
  </si>
  <si>
    <t>bitumenálló dűbelezett rögzítéssel</t>
  </si>
  <si>
    <t>Bádogozás</t>
  </si>
  <si>
    <t>Polietilén fólia technológiai szigetelés rögzítés nélkül, 10 cm laza átlapolással  fektetve, vízszintes felületen, egy réteg polietilén fólia</t>
  </si>
  <si>
    <t>Csapadékvíz elleni szigetelés; Bitumenes lemez szigetelés  aljzatának kellősítése, egy rétegben,  vízszintes és attika felületen, oldószeres  hideg bitumenmázzal (száraz felületen) Bonobit HS (vagy azzal egyenértékű) oldószeres bitumenmáz</t>
  </si>
  <si>
    <t>Csapadékvíz elleni szigetelés; Hajlaték elhelyezése faltőben, expandált polisztirolhab (EPS),  BACHL PIR jégék, 80x80 mm</t>
  </si>
  <si>
    <t>Csapadékvíz elleni szigetelés; Egyenes rétegrendű csapadékvíz  elleni szigetelés párazáró rétege, vízszintes és attika felületen, egy rétegben, 4 mm vastag, alumíniumfólia felületű  elasztomerbitumenes (SBS modifikált)  öntapadó lemezzel, az aljzathoz és</t>
  </si>
  <si>
    <t>az  átlapolásoknál teljes felületen  hengerelve leragasztva BAUDER  THERM (vagy azzal egyenértékű)  párazáró lemez (öntapadó rendszer)</t>
  </si>
  <si>
    <t>Csapadékvíz elleni szigetelés; Egyenes rétegrendű csapadékvíz  elleni szigetelés gőznyomás kiegyenlítő  rétege, vízszintes felületen, egy rétegben, 2,5 mm vastag, Icopal Plastobit GV 2,5 filces felületű,  az aljzathoz bitumenes  hidegragasztóval vagy PUR</t>
  </si>
  <si>
    <t>bázisú ragasztóval rögzítve</t>
  </si>
  <si>
    <t>Csapadékvíz elleni szigetelés; Alsó réteg szigetelés készítése, egy réteg bitumenes lemezzel, vízszintes és attika felületen, min.4,0  mm vastag plasztomerbitumenes  (APP modifikált)  lemezzel,az  aljzathoz foltonként vagy  sávokban olvasztásos</t>
  </si>
  <si>
    <t>ragasztással, az átlapolásoknál teljes felületű  hegesztéssel fektetve Valli Zabban Ardesia PL palaőrleményes, (vagy azzal egyenértékű) üvegfátyol  hordozórétegű, 4 mm névleges vastagságú  plasztomerbitumenes (APP modifikált)  lemez</t>
  </si>
  <si>
    <t xml:space="preserve">Csapadékvíz elleni szigetelés; Felső réteg szigetelés készítése, egy réteg bitumenes lemezzel, vízszintes és attika felületen, 4,0 mm vastag palaőrlemény hintésű plasztomerbitumenes (APP modifikált)  lemezzel, az alsó réteghez teljes felületű </t>
  </si>
  <si>
    <t>hegesztéssel,fél lemezszélesség eltolással  fektetve, Valli Zabban Gummiflex PL  (vagy azzal egyenértékű) poliészterfátyol  hordozórétegű, 4,0 mm névleges vastagságú,  palaőrlemény felső felületű  plasztomerbitumenes (APP modifikált) lemez</t>
  </si>
  <si>
    <t>48-005-1.8.2.1.3-0413013</t>
  </si>
  <si>
    <t>Csapadékvíz elleni szigetelés; Tetőfelépítmények szegélyezése, alsó réteg szigetelés készítése, egy réteg bitumenes lemezzel, minimum 4,0 mm vastag plasztomerbitumenes (APP modifikált) lemezzel, az aljzathoz teljes felületű olvasztásos ragasztással, az</t>
  </si>
  <si>
    <t>átlapolásoknál teljes felületű hegesztéssel fektetve Valli Zabban Ardesia PL (vagy azzal egyenértékű) palaőrleményes poliészterfátyol hordozórétegű,  4 mm vastagságú plasztomerbitumenes (APP  modifikált) lemez</t>
  </si>
  <si>
    <t>Csapadékvíz elleni szigetelés; Tetőfelépítmények szegélyezése, felső réteg szigetelés készítése, egy réteg bitumenes lemezzel, Valli Zabban Gummiflex (vagy azzal egyenértékű) 4,0 mm vastag palaőrlemény hintésű plasztomerbitumenes (APP modifikált)</t>
  </si>
  <si>
    <t>lemezzel, az alsó réteghez teljes felületű hegesztéssel, fél lemezszélesség eltolással fektetve</t>
  </si>
  <si>
    <t>48-005-1.24.1.2-0412602</t>
  </si>
  <si>
    <t xml:space="preserve">Csapadékvíz elleni szigetelés; modifikált bitumenes lemez szigetelés  hajlaterősítése 33 cm széles modifikált  bitumenes lemez sávval,Valli Zabban  Gummiflex PL (vagy azzal egyenértékű)  (APP modifikált) lemezzel, az aljzathoz teljes felületű olvasztásos </t>
  </si>
  <si>
    <t>ragasztással, az átlapolásoknál teljes  felületű hegesztéssel fektetve</t>
  </si>
  <si>
    <t>Tetőössszefolyó: ITALPROFILI összefolyó szett Art.202.1 alátét lemezekkel</t>
  </si>
  <si>
    <t>Páraszellőző elhelyezése, csapadékvíz elleni szigeteléshez  vízhatlanul csatlakoztatva ITALPROFILI ART. 50 PVC  anyagú páraszellőző alátétlemezekkel</t>
  </si>
  <si>
    <t>48-005-231-0313062</t>
  </si>
  <si>
    <t>E.P.D.M. típusú csatornaszellőző beépítése, ITALPROFILI Csatornaszellőző alsó talp /Art. 58/ alátét lemezekkel</t>
  </si>
  <si>
    <t>48-005-232-0000001</t>
  </si>
  <si>
    <t>Csatornaszellőző beépítése, ITALPROFILI Art.52</t>
  </si>
  <si>
    <t>48-005-232-0000002</t>
  </si>
  <si>
    <t>Csatornaszellőző beépítése, ITALPROFILI Art.54</t>
  </si>
  <si>
    <t>48-005-232-0000003</t>
  </si>
  <si>
    <t>Csatornaszellőző beépítése, ITALPROFILI Art.56</t>
  </si>
  <si>
    <t>Lapostető hő- és hangszigetelése; vízszintes felületen, egy rétegben, expandált polisztirolhab hőszigetelő  lemezzel BACHL PIR ALU/MV  (vagy azzal egyenértékű) expandált  polisztirol keményhab lemez, 120  mm vtg.</t>
  </si>
  <si>
    <t>Lapostető hő- és hangszigetelése; Egyenes rétegrendű lapostető  lejtésképzése (rögzítés külön tételben), expandált polisztirolhab lemezzel BACHL PIR LTL (vagy azzal egyenértékű) 2-20 cm vtg. expandált polisztirol keményhab lemez</t>
  </si>
  <si>
    <t>Szigetelések rögzítése; ragasztásos rögzítése  oldószeres bitumenes hidegragasztóval, vízszintes felületen bitumenes hidegragasztó</t>
  </si>
  <si>
    <t>Szigetelések rögzítése; párazáró, gőznyomás kiegyenlítő réteg bitumenes hidegragasztóval, vízszintes felületen</t>
  </si>
  <si>
    <t>Hézagtömítés 10x10 mm-es fugaméretig Sziloplast K fugázó</t>
  </si>
  <si>
    <t>Szigetelés</t>
  </si>
  <si>
    <t>Összesen: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</si>
  <si>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</si>
  <si>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</si>
  <si>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</si>
  <si>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                                                                              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</si>
  <si>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</si>
  <si>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</si>
  <si>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</si>
  <si>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</si>
  <si>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</si>
  <si>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</si>
  <si>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</si>
  <si>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</si>
  <si>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Burkolat</t>
  </si>
  <si>
    <t>Bontás</t>
  </si>
  <si>
    <t>Kőműves munka</t>
  </si>
  <si>
    <t>Hőszigetelések dilatációban, Foamglas Perinsul (vagy azzal egyenértékű) habüveg lemezzel Habüveg lemez 120 mm</t>
  </si>
  <si>
    <t>MODUM</t>
  </si>
  <si>
    <t>Építésziroda Kft.</t>
  </si>
  <si>
    <t>1147 Budapest</t>
  </si>
  <si>
    <t>Czobor u.60/b.</t>
  </si>
  <si>
    <t>Vezető tervező: Krizsán András DLA</t>
  </si>
  <si>
    <t>okl.építészmérnök</t>
  </si>
  <si>
    <t>1147 Budapest, Ilosvai Selymes tér 21.</t>
  </si>
  <si>
    <t>(Hrsz.: 30665/4)</t>
  </si>
  <si>
    <t>Tücsöktanya Óvoda</t>
  </si>
  <si>
    <t>lapostető felújítása</t>
  </si>
  <si>
    <t>Költségvetés összesítő</t>
  </si>
  <si>
    <t>Szigetelések rögzítése fém beütődűbelekkel, dűbel rögzítőelem, lapvastagság 100-150 mm, 185 mm hosszú</t>
  </si>
  <si>
    <t>db</t>
  </si>
  <si>
    <t>48-002-001.39.1.1-0113544</t>
  </si>
  <si>
    <t>48-005-001.1.1.1.1-0000001</t>
  </si>
  <si>
    <t>48-005-001.2.1-0093115</t>
  </si>
  <si>
    <t>48-005-001.3.1.1.1-0000001</t>
  </si>
  <si>
    <t>48-005-001.3.3.2.1-0000001</t>
  </si>
  <si>
    <t>48-005-001.6.1.2.3-0000001</t>
  </si>
  <si>
    <t>48-005-001.7.1.1.2.3-0000001</t>
  </si>
  <si>
    <t>48-005-001.8.3.1.1.3-0099019</t>
  </si>
  <si>
    <t>48-005-001.82.1-0000001</t>
  </si>
  <si>
    <t>48-005-001.83.2-0413484</t>
  </si>
  <si>
    <t>48-007-011.1.1.1-0000001</t>
  </si>
  <si>
    <t>48-007-011.11.1-0000001</t>
  </si>
  <si>
    <t>48-007-021.11.3-0000001</t>
  </si>
  <si>
    <t>48-021-001.33.1-0095157</t>
  </si>
  <si>
    <t>48-021-001.35.1</t>
  </si>
  <si>
    <t>48-021-001.51.1.2.2</t>
  </si>
  <si>
    <t>48-090-001-0240131</t>
  </si>
  <si>
    <t>15-017-002.2</t>
  </si>
  <si>
    <t>21-011-001.1.1</t>
  </si>
  <si>
    <t>21-011-011.6</t>
  </si>
  <si>
    <t>31-000-008.1.1-0000001</t>
  </si>
  <si>
    <t>48-000-002.1</t>
  </si>
  <si>
    <t>48-000-011</t>
  </si>
  <si>
    <t>48-000-013</t>
  </si>
  <si>
    <t>48-000-019</t>
  </si>
  <si>
    <t>48-000-020</t>
  </si>
  <si>
    <t>48-000-024.1</t>
  </si>
  <si>
    <t>31-001-002-0451502</t>
  </si>
  <si>
    <t>31-030-001.3.1.2-0483700</t>
  </si>
  <si>
    <t>33-011-001.1.1.4.1.1.1-2110002</t>
  </si>
  <si>
    <t>42-011-002.2.1.4.1-0314385</t>
  </si>
  <si>
    <t>43-003-004.3.1.1-0993104</t>
  </si>
  <si>
    <t>43-003-010.1.1.1-0993125</t>
  </si>
  <si>
    <t>Hőszigetelő lemezek bontása, vízszintes felületről</t>
  </si>
  <si>
    <t>Teljes felületen hegesztett, olvasztott vagy ragasztott bitumenes lemez szigetelések  bontása, vízszintes  és függőleges felületről</t>
  </si>
  <si>
    <t>Felületelőkészítés kültérben,  hőterhelt felületen beton alapfelületen önterülő felületkiegyenlítés készítése 5 mm átlagos rétegvastagságban kültéri aljzatkiegyenlítő</t>
  </si>
  <si>
    <t>Törmelék konténerbe rakása</t>
  </si>
  <si>
    <t>2016.augusztus</t>
  </si>
  <si>
    <t>A tervek és a költségvetés együtt kezelendők, a tételek kiválthatóak a műszaki egyenértékűség elve alapján!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</si>
</sst>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 wrapText="1"/>
    </xf>
    <xf numFmtId="3" fontId="44" fillId="0" borderId="0" xfId="0" applyNumberFormat="1" applyFont="1" applyAlignment="1">
      <alignment vertical="top" wrapText="1"/>
    </xf>
    <xf numFmtId="3" fontId="43" fillId="0" borderId="10" xfId="0" applyNumberFormat="1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49" fontId="44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right" vertical="top" wrapText="1"/>
    </xf>
    <xf numFmtId="3" fontId="44" fillId="0" borderId="0" xfId="0" applyNumberFormat="1" applyFont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1" xfId="0" applyFont="1" applyBorder="1" applyAlignment="1">
      <alignment horizontal="right" vertical="top"/>
    </xf>
    <xf numFmtId="10" fontId="46" fillId="0" borderId="11" xfId="0" applyNumberFormat="1" applyFont="1" applyBorder="1" applyAlignment="1">
      <alignment vertical="top"/>
    </xf>
    <xf numFmtId="0" fontId="46" fillId="0" borderId="0" xfId="0" applyFont="1" applyAlignment="1">
      <alignment horizontal="left" vertical="top"/>
    </xf>
    <xf numFmtId="3" fontId="46" fillId="0" borderId="11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3" fontId="46" fillId="0" borderId="12" xfId="0" applyNumberFormat="1" applyFont="1" applyBorder="1" applyAlignment="1">
      <alignment horizontal="center" vertical="top"/>
    </xf>
    <xf numFmtId="3" fontId="46" fillId="0" borderId="11" xfId="0" applyNumberFormat="1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Layout" workbookViewId="0" topLeftCell="A1">
      <selection activeCell="D39" sqref="D39"/>
    </sheetView>
  </sheetViews>
  <sheetFormatPr defaultColWidth="9.00390625" defaultRowHeight="14.25"/>
  <cols>
    <col min="1" max="1" width="29.625" style="23" customWidth="1"/>
    <col min="2" max="2" width="10.625" style="23" customWidth="1"/>
    <col min="3" max="4" width="15.625" style="23" customWidth="1"/>
    <col min="5" max="16384" width="9.00390625" style="23" customWidth="1"/>
  </cols>
  <sheetData>
    <row r="1" spans="1:4" s="22" customFormat="1" ht="12.75">
      <c r="A1" s="38" t="s">
        <v>87</v>
      </c>
      <c r="B1" s="38"/>
      <c r="C1" s="38"/>
      <c r="D1" s="38"/>
    </row>
    <row r="2" spans="1:4" s="22" customFormat="1" ht="12.75">
      <c r="A2" s="33" t="s">
        <v>88</v>
      </c>
      <c r="B2" s="33"/>
      <c r="C2" s="33"/>
      <c r="D2" s="33"/>
    </row>
    <row r="3" spans="1:4" s="22" customFormat="1" ht="12.75">
      <c r="A3" s="33" t="s">
        <v>89</v>
      </c>
      <c r="B3" s="33"/>
      <c r="C3" s="33"/>
      <c r="D3" s="33"/>
    </row>
    <row r="4" spans="1:4" ht="12.75">
      <c r="A4" s="33" t="s">
        <v>90</v>
      </c>
      <c r="B4" s="33"/>
      <c r="C4" s="33"/>
      <c r="D4" s="33"/>
    </row>
    <row r="5" spans="1:4" ht="12.75">
      <c r="A5" s="32" t="s">
        <v>91</v>
      </c>
      <c r="B5" s="32"/>
      <c r="C5" s="32"/>
      <c r="D5" s="32"/>
    </row>
    <row r="6" spans="1:4" ht="12.75">
      <c r="A6" s="32" t="s">
        <v>92</v>
      </c>
      <c r="B6" s="32"/>
      <c r="C6" s="32"/>
      <c r="D6" s="32"/>
    </row>
    <row r="7" spans="1:4" ht="12.75">
      <c r="A7" s="33"/>
      <c r="B7" s="33"/>
      <c r="C7" s="33"/>
      <c r="D7" s="33"/>
    </row>
    <row r="9" ht="12.75">
      <c r="C9" s="23" t="s">
        <v>71</v>
      </c>
    </row>
    <row r="10" spans="1:3" ht="12.75">
      <c r="A10" s="23" t="s">
        <v>71</v>
      </c>
      <c r="C10" s="23" t="s">
        <v>71</v>
      </c>
    </row>
    <row r="11" ht="12.75">
      <c r="A11" s="29" t="s">
        <v>72</v>
      </c>
    </row>
    <row r="12" ht="12.75">
      <c r="A12" s="22" t="s">
        <v>93</v>
      </c>
    </row>
    <row r="13" ht="12.75">
      <c r="A13" s="22" t="s">
        <v>94</v>
      </c>
    </row>
    <row r="14" ht="12.75">
      <c r="A14" s="23" t="s">
        <v>71</v>
      </c>
    </row>
    <row r="15" ht="12.75">
      <c r="A15" s="29" t="s">
        <v>73</v>
      </c>
    </row>
    <row r="16" ht="12.75">
      <c r="A16" s="22" t="s">
        <v>95</v>
      </c>
    </row>
    <row r="17" ht="12.75">
      <c r="A17" s="22" t="s">
        <v>96</v>
      </c>
    </row>
    <row r="18" ht="12.75">
      <c r="A18" s="23" t="s">
        <v>74</v>
      </c>
    </row>
    <row r="20" ht="12.75">
      <c r="A20" s="23" t="s">
        <v>74</v>
      </c>
    </row>
    <row r="22" spans="1:4" ht="15">
      <c r="A22" s="34" t="s">
        <v>97</v>
      </c>
      <c r="B22" s="34"/>
      <c r="C22" s="34"/>
      <c r="D22" s="34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24" t="s">
        <v>75</v>
      </c>
      <c r="B26" s="24"/>
      <c r="C26" s="25" t="s">
        <v>76</v>
      </c>
      <c r="D26" s="25" t="s">
        <v>77</v>
      </c>
    </row>
    <row r="27" spans="1:4" ht="12.75">
      <c r="A27" s="24" t="s">
        <v>78</v>
      </c>
      <c r="B27" s="24"/>
      <c r="C27" s="28">
        <f>ROUND(SUM(Összesítő!B3:Összesítő!B13),0)</f>
        <v>0</v>
      </c>
      <c r="D27" s="28">
        <f>ROUND(SUM(Összesítő!C3:Összesítő!C13),0)</f>
        <v>0</v>
      </c>
    </row>
    <row r="28" spans="1:4" ht="12.75">
      <c r="A28" s="24" t="s">
        <v>79</v>
      </c>
      <c r="B28" s="24"/>
      <c r="C28" s="28">
        <f>ROUND(C27,0)</f>
        <v>0</v>
      </c>
      <c r="D28" s="28">
        <f>ROUND(D27,0)</f>
        <v>0</v>
      </c>
    </row>
    <row r="29" spans="1:4" ht="12.75">
      <c r="A29" s="23" t="s">
        <v>80</v>
      </c>
      <c r="C29" s="35">
        <f>ROUND(C28+D28,0)</f>
        <v>0</v>
      </c>
      <c r="D29" s="35"/>
    </row>
    <row r="30" spans="1:4" ht="12.75">
      <c r="A30" s="24" t="s">
        <v>81</v>
      </c>
      <c r="B30" s="26">
        <v>0.27</v>
      </c>
      <c r="C30" s="36">
        <f>ROUND(C29*B30,0)</f>
        <v>0</v>
      </c>
      <c r="D30" s="36"/>
    </row>
    <row r="31" spans="1:4" ht="12.75">
      <c r="A31" s="24" t="s">
        <v>82</v>
      </c>
      <c r="B31" s="24"/>
      <c r="C31" s="37">
        <f>ROUND(C29+C30,0)</f>
        <v>0</v>
      </c>
      <c r="D31" s="37"/>
    </row>
    <row r="35" spans="1:4" ht="38.25" customHeight="1">
      <c r="A35" s="39" t="s">
        <v>138</v>
      </c>
      <c r="B35" s="39"/>
      <c r="C35" s="39"/>
      <c r="D35" s="39"/>
    </row>
    <row r="36" ht="12.75">
      <c r="A36" s="27"/>
    </row>
    <row r="37" ht="12.75">
      <c r="A37" s="27"/>
    </row>
    <row r="56" ht="12.75">
      <c r="A56" s="31" t="s">
        <v>137</v>
      </c>
    </row>
  </sheetData>
  <sheetProtection/>
  <mergeCells count="12">
    <mergeCell ref="A1:D1"/>
    <mergeCell ref="A2:D2"/>
    <mergeCell ref="A3:D3"/>
    <mergeCell ref="A4:D4"/>
    <mergeCell ref="A5:D5"/>
    <mergeCell ref="A35:D35"/>
    <mergeCell ref="A6:D6"/>
    <mergeCell ref="A7:D7"/>
    <mergeCell ref="A22:D22"/>
    <mergeCell ref="C29:D29"/>
    <mergeCell ref="C30:D30"/>
    <mergeCell ref="C31:D31"/>
  </mergeCells>
  <printOptions/>
  <pageMargins left="1.09375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view="pageLayout" workbookViewId="0" topLeftCell="A1">
      <selection activeCell="A31" sqref="A31"/>
    </sheetView>
  </sheetViews>
  <sheetFormatPr defaultColWidth="9.00390625" defaultRowHeight="14.25"/>
  <cols>
    <col min="1" max="1" width="32.625" style="5" customWidth="1"/>
    <col min="2" max="2" width="20.625" style="5" customWidth="1"/>
    <col min="3" max="3" width="18.875" style="5" customWidth="1"/>
    <col min="4" max="16384" width="9.00390625" style="5" customWidth="1"/>
  </cols>
  <sheetData>
    <row r="1" spans="1:3" s="3" customFormat="1" ht="12.75">
      <c r="A1" s="3" t="s">
        <v>0</v>
      </c>
      <c r="B1" s="4" t="s">
        <v>1</v>
      </c>
      <c r="C1" s="4" t="s">
        <v>2</v>
      </c>
    </row>
    <row r="2" spans="2:3" s="8" customFormat="1" ht="12.75">
      <c r="B2" s="9"/>
      <c r="C2" s="9"/>
    </row>
    <row r="3" spans="1:3" ht="12.75">
      <c r="A3" s="5" t="s">
        <v>84</v>
      </c>
      <c r="B3" s="6">
        <f>Bontás!H25</f>
        <v>0</v>
      </c>
      <c r="C3" s="6">
        <f>Bontás!I25</f>
        <v>0</v>
      </c>
    </row>
    <row r="4" spans="2:3" ht="12.75">
      <c r="B4" s="6"/>
      <c r="C4" s="6"/>
    </row>
    <row r="5" spans="1:3" ht="12.75">
      <c r="A5" s="5" t="s">
        <v>28</v>
      </c>
      <c r="B5" s="6">
        <f>'Helyszíni beton és vasbeton mun'!H7</f>
        <v>0</v>
      </c>
      <c r="C5" s="6">
        <f>'Helyszíni beton és vasbeton mun'!I7</f>
        <v>0</v>
      </c>
    </row>
    <row r="6" spans="2:3" ht="12.75">
      <c r="B6" s="6"/>
      <c r="C6" s="6"/>
    </row>
    <row r="7" spans="1:3" ht="12.75">
      <c r="A7" s="5" t="s">
        <v>85</v>
      </c>
      <c r="B7" s="6">
        <f>'Kőműves munka'!H6</f>
        <v>0</v>
      </c>
      <c r="C7" s="6">
        <f>'Kőműves munka'!I6</f>
        <v>0</v>
      </c>
    </row>
    <row r="8" spans="2:3" ht="12.75">
      <c r="B8" s="6"/>
      <c r="C8" s="6"/>
    </row>
    <row r="9" spans="1:3" ht="12.75">
      <c r="A9" s="5" t="s">
        <v>83</v>
      </c>
      <c r="B9" s="6">
        <f>Aljzatkészítés!H5</f>
        <v>0</v>
      </c>
      <c r="C9" s="6">
        <f>Aljzatkészítés!I5</f>
        <v>0</v>
      </c>
    </row>
    <row r="10" spans="2:3" ht="12.75">
      <c r="B10" s="6"/>
      <c r="C10" s="6"/>
    </row>
    <row r="11" spans="1:3" ht="12.75">
      <c r="A11" s="5" t="s">
        <v>34</v>
      </c>
      <c r="B11" s="6">
        <f>Bádogozás!H8</f>
        <v>0</v>
      </c>
      <c r="C11" s="6">
        <f>Bádogozás!I8</f>
        <v>0</v>
      </c>
    </row>
    <row r="12" spans="2:3" ht="12.75">
      <c r="B12" s="6"/>
      <c r="C12" s="6"/>
    </row>
    <row r="13" spans="1:3" ht="12.75">
      <c r="A13" s="5" t="s">
        <v>69</v>
      </c>
      <c r="B13" s="6">
        <f>Szigetelés!H59</f>
        <v>0</v>
      </c>
      <c r="C13" s="6">
        <f>Szigetelés!I59</f>
        <v>0</v>
      </c>
    </row>
    <row r="14" spans="2:3" ht="12.75">
      <c r="B14" s="6"/>
      <c r="C14" s="6"/>
    </row>
    <row r="15" spans="1:3" s="3" customFormat="1" ht="12.75">
      <c r="A15" s="3" t="s">
        <v>70</v>
      </c>
      <c r="B15" s="7">
        <f>ROUND(SUM(B3:B13),0)</f>
        <v>0</v>
      </c>
      <c r="C15" s="7">
        <f>ROUND(SUM(C3:C13),0)</f>
        <v>0</v>
      </c>
    </row>
    <row r="55" ht="12.75">
      <c r="A55" s="5" t="s">
        <v>137</v>
      </c>
    </row>
  </sheetData>
  <sheetProtection/>
  <printOptions/>
  <pageMargins left="1.09375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&amp;C&amp;"Arial,Félkövér"&amp;12Munkanem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Layout" workbookViewId="0" topLeftCell="A1">
      <selection activeCell="I13" sqref="I13"/>
    </sheetView>
  </sheetViews>
  <sheetFormatPr defaultColWidth="9.00390625" defaultRowHeight="14.25"/>
  <cols>
    <col min="1" max="1" width="4.25390625" style="12" customWidth="1"/>
    <col min="2" max="2" width="9.125" style="5" customWidth="1"/>
    <col min="3" max="3" width="26.75390625" style="5" customWidth="1"/>
    <col min="4" max="4" width="6.625" style="13" customWidth="1"/>
    <col min="5" max="5" width="6.625" style="5" customWidth="1"/>
    <col min="6" max="7" width="8.125" style="13" customWidth="1"/>
    <col min="8" max="9" width="10.125" style="13" customWidth="1"/>
    <col min="10" max="10" width="15.625" style="5" customWidth="1"/>
    <col min="11" max="16384" width="9.00390625" style="5" customWidth="1"/>
  </cols>
  <sheetData>
    <row r="1" spans="1:9" s="11" customFormat="1" ht="24">
      <c r="A1" s="15" t="s">
        <v>3</v>
      </c>
      <c r="B1" s="1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s="11" customFormat="1" ht="12.75">
      <c r="A2" s="16"/>
      <c r="B2" s="17"/>
      <c r="C2" s="17"/>
      <c r="D2" s="18"/>
      <c r="E2" s="17"/>
      <c r="F2" s="18"/>
      <c r="G2" s="18"/>
      <c r="H2" s="18"/>
      <c r="I2" s="18"/>
    </row>
    <row r="3" spans="1:9" ht="38.25">
      <c r="A3" s="12">
        <v>1</v>
      </c>
      <c r="B3" s="5" t="s">
        <v>117</v>
      </c>
      <c r="C3" s="5" t="s">
        <v>13</v>
      </c>
      <c r="D3" s="13">
        <v>7</v>
      </c>
      <c r="E3" s="5" t="s">
        <v>12</v>
      </c>
      <c r="F3" s="19"/>
      <c r="G3" s="19"/>
      <c r="H3" s="19"/>
      <c r="I3" s="19"/>
    </row>
    <row r="4" spans="6:9" ht="12.75">
      <c r="F4" s="19"/>
      <c r="G4" s="19"/>
      <c r="H4" s="19"/>
      <c r="I4" s="19"/>
    </row>
    <row r="5" spans="1:9" ht="25.5">
      <c r="A5" s="12">
        <v>2</v>
      </c>
      <c r="B5" s="5" t="s">
        <v>118</v>
      </c>
      <c r="C5" s="5" t="s">
        <v>136</v>
      </c>
      <c r="D5" s="13">
        <v>263</v>
      </c>
      <c r="E5" s="5" t="s">
        <v>14</v>
      </c>
      <c r="F5" s="19"/>
      <c r="G5" s="19"/>
      <c r="H5" s="19"/>
      <c r="I5" s="19"/>
    </row>
    <row r="6" spans="6:9" ht="12.75">
      <c r="F6" s="19"/>
      <c r="G6" s="19"/>
      <c r="H6" s="19"/>
      <c r="I6" s="19"/>
    </row>
    <row r="7" spans="1:9" ht="38.25">
      <c r="A7" s="12">
        <v>3</v>
      </c>
      <c r="B7" s="5" t="s">
        <v>119</v>
      </c>
      <c r="C7" s="5" t="s">
        <v>16</v>
      </c>
      <c r="D7" s="13">
        <v>33</v>
      </c>
      <c r="E7" s="5" t="s">
        <v>15</v>
      </c>
      <c r="F7" s="19"/>
      <c r="G7" s="19"/>
      <c r="H7" s="19"/>
      <c r="I7" s="19"/>
    </row>
    <row r="8" spans="6:9" ht="12.75">
      <c r="F8" s="19"/>
      <c r="G8" s="19"/>
      <c r="H8" s="19"/>
      <c r="I8" s="19"/>
    </row>
    <row r="9" spans="1:9" ht="38.25">
      <c r="A9" s="12">
        <v>4</v>
      </c>
      <c r="B9" s="5" t="s">
        <v>120</v>
      </c>
      <c r="C9" s="5" t="s">
        <v>18</v>
      </c>
      <c r="D9" s="13">
        <v>46.7</v>
      </c>
      <c r="E9" s="5" t="s">
        <v>17</v>
      </c>
      <c r="F9" s="19"/>
      <c r="G9" s="19"/>
      <c r="H9" s="19"/>
      <c r="I9" s="19"/>
    </row>
    <row r="10" spans="6:9" ht="12.75">
      <c r="F10" s="19"/>
      <c r="G10" s="19"/>
      <c r="H10" s="19"/>
      <c r="I10" s="19"/>
    </row>
    <row r="11" spans="1:9" ht="66" customHeight="1">
      <c r="A11" s="12">
        <v>5</v>
      </c>
      <c r="B11" s="5" t="s">
        <v>121</v>
      </c>
      <c r="C11" s="5" t="s">
        <v>134</v>
      </c>
      <c r="D11" s="13">
        <v>932.5</v>
      </c>
      <c r="E11" s="5" t="s">
        <v>19</v>
      </c>
      <c r="F11" s="19"/>
      <c r="G11" s="19"/>
      <c r="H11" s="19"/>
      <c r="I11" s="19"/>
    </row>
    <row r="12" spans="6:9" ht="12.75">
      <c r="F12" s="19"/>
      <c r="G12" s="19"/>
      <c r="H12" s="19"/>
      <c r="I12" s="19"/>
    </row>
    <row r="13" spans="1:9" ht="64.5" customHeight="1">
      <c r="A13" s="12">
        <v>6</v>
      </c>
      <c r="B13" s="5" t="s">
        <v>122</v>
      </c>
      <c r="C13" s="5" t="s">
        <v>20</v>
      </c>
      <c r="D13" s="13">
        <v>850</v>
      </c>
      <c r="E13" s="5" t="s">
        <v>19</v>
      </c>
      <c r="F13" s="19"/>
      <c r="G13" s="19"/>
      <c r="H13" s="19"/>
      <c r="I13" s="19"/>
    </row>
    <row r="14" spans="6:9" ht="12.75">
      <c r="F14" s="19"/>
      <c r="G14" s="19"/>
      <c r="H14" s="19"/>
      <c r="I14" s="19"/>
    </row>
    <row r="15" spans="1:9" ht="27" customHeight="1">
      <c r="A15" s="12">
        <v>7</v>
      </c>
      <c r="B15" s="5" t="s">
        <v>123</v>
      </c>
      <c r="C15" s="14" t="s">
        <v>21</v>
      </c>
      <c r="D15" s="13">
        <v>20.2</v>
      </c>
      <c r="E15" s="5" t="s">
        <v>12</v>
      </c>
      <c r="F15" s="19"/>
      <c r="G15" s="19"/>
      <c r="H15" s="19"/>
      <c r="I15" s="19"/>
    </row>
    <row r="16" spans="3:9" ht="12.75">
      <c r="C16" s="14"/>
      <c r="F16" s="19"/>
      <c r="G16" s="19"/>
      <c r="H16" s="19"/>
      <c r="I16" s="19"/>
    </row>
    <row r="17" spans="6:9" ht="12.75" customHeight="1">
      <c r="F17" s="19"/>
      <c r="G17" s="19"/>
      <c r="H17" s="19"/>
      <c r="I17" s="19"/>
    </row>
    <row r="18" spans="1:9" ht="51.75" customHeight="1">
      <c r="A18" s="12">
        <v>8</v>
      </c>
      <c r="B18" s="5" t="s">
        <v>124</v>
      </c>
      <c r="C18" s="5" t="s">
        <v>22</v>
      </c>
      <c r="D18" s="13">
        <v>2</v>
      </c>
      <c r="E18" s="5" t="s">
        <v>15</v>
      </c>
      <c r="F18" s="19"/>
      <c r="G18" s="19"/>
      <c r="H18" s="19"/>
      <c r="I18" s="19"/>
    </row>
    <row r="19" spans="6:9" ht="12.75" customHeight="1">
      <c r="F19" s="19"/>
      <c r="G19" s="19"/>
      <c r="H19" s="19"/>
      <c r="I19" s="19"/>
    </row>
    <row r="20" spans="1:9" ht="12.75">
      <c r="A20" s="12">
        <v>9</v>
      </c>
      <c r="B20" s="5" t="s">
        <v>125</v>
      </c>
      <c r="C20" s="5" t="s">
        <v>23</v>
      </c>
      <c r="D20" s="13">
        <v>79</v>
      </c>
      <c r="E20" s="5" t="s">
        <v>15</v>
      </c>
      <c r="F20" s="19"/>
      <c r="G20" s="19"/>
      <c r="H20" s="19"/>
      <c r="I20" s="19"/>
    </row>
    <row r="21" spans="6:9" ht="15" customHeight="1">
      <c r="F21" s="19"/>
      <c r="G21" s="19"/>
      <c r="H21" s="19"/>
      <c r="I21" s="19"/>
    </row>
    <row r="22" spans="1:9" ht="25.5">
      <c r="A22" s="12">
        <v>10</v>
      </c>
      <c r="B22" s="5" t="s">
        <v>126</v>
      </c>
      <c r="C22" s="5" t="s">
        <v>133</v>
      </c>
      <c r="D22" s="13">
        <v>905.6</v>
      </c>
      <c r="E22" s="5" t="s">
        <v>19</v>
      </c>
      <c r="F22" s="19"/>
      <c r="G22" s="19"/>
      <c r="H22" s="19"/>
      <c r="I22" s="19"/>
    </row>
    <row r="23" spans="3:9" ht="26.25" customHeight="1">
      <c r="C23" s="14"/>
      <c r="F23" s="19"/>
      <c r="G23" s="19"/>
      <c r="H23" s="19"/>
      <c r="I23" s="19"/>
    </row>
    <row r="24" spans="3:9" ht="12.75">
      <c r="C24" s="14"/>
      <c r="F24" s="19"/>
      <c r="G24" s="19"/>
      <c r="H24" s="19"/>
      <c r="I24" s="19"/>
    </row>
    <row r="25" spans="1:9" ht="12.75">
      <c r="A25" s="10"/>
      <c r="B25" s="3"/>
      <c r="C25" s="3" t="s">
        <v>24</v>
      </c>
      <c r="D25" s="4"/>
      <c r="E25" s="3"/>
      <c r="F25" s="20"/>
      <c r="G25" s="20"/>
      <c r="H25" s="20">
        <f>SUM(H3:H24)</f>
        <v>0</v>
      </c>
      <c r="I25" s="20">
        <f>SUM(I3:I24)</f>
        <v>0</v>
      </c>
    </row>
    <row r="26" ht="53.25" customHeight="1"/>
    <row r="27" spans="6:9" ht="12.75">
      <c r="F27" s="19"/>
      <c r="G27" s="19"/>
      <c r="H27" s="19"/>
      <c r="I27" s="19"/>
    </row>
    <row r="29" spans="6:9" ht="12.75">
      <c r="F29" s="19"/>
      <c r="G29" s="19"/>
      <c r="H29" s="19"/>
      <c r="I29" s="19"/>
    </row>
    <row r="31" spans="6:9" ht="12.75">
      <c r="F31" s="19"/>
      <c r="G31" s="19"/>
      <c r="H31" s="19"/>
      <c r="I31" s="19"/>
    </row>
    <row r="32" spans="6:9" ht="50.25" customHeight="1">
      <c r="F32" s="19"/>
      <c r="G32" s="19"/>
      <c r="H32" s="19"/>
      <c r="I32" s="19"/>
    </row>
    <row r="33" spans="6:9" ht="12.75">
      <c r="F33" s="19"/>
      <c r="G33" s="19"/>
      <c r="H33" s="19"/>
      <c r="I33" s="19"/>
    </row>
    <row r="34" s="8" customFormat="1" ht="12.75"/>
    <row r="35" spans="6:9" ht="12.75">
      <c r="F35" s="19"/>
      <c r="G35" s="19"/>
      <c r="H35" s="19"/>
      <c r="I35" s="1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&amp;L&amp;"Arial,Félkövér"&amp;12 Bontás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F3" sqref="F3:I5"/>
    </sheetView>
  </sheetViews>
  <sheetFormatPr defaultColWidth="9.00390625" defaultRowHeight="14.25"/>
  <cols>
    <col min="1" max="1" width="4.25390625" style="12" customWidth="1"/>
    <col min="2" max="2" width="9.125" style="5" customWidth="1"/>
    <col min="3" max="3" width="29.625" style="5" customWidth="1"/>
    <col min="4" max="4" width="6.625" style="13" customWidth="1"/>
    <col min="5" max="5" width="6.625" style="5" customWidth="1"/>
    <col min="6" max="7" width="8.125" style="13" customWidth="1"/>
    <col min="8" max="8" width="10.125" style="13" customWidth="1"/>
    <col min="9" max="9" width="8.625" style="13" customWidth="1"/>
    <col min="10" max="10" width="15.625" style="5" customWidth="1"/>
    <col min="11" max="16384" width="9.00390625" style="5" customWidth="1"/>
  </cols>
  <sheetData>
    <row r="1" spans="1:9" s="11" customFormat="1" ht="24">
      <c r="A1" s="15" t="s">
        <v>3</v>
      </c>
      <c r="B1" s="1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s="11" customFormat="1" ht="12.75">
      <c r="A2" s="16"/>
      <c r="B2" s="17"/>
      <c r="C2" s="17"/>
      <c r="D2" s="18"/>
      <c r="E2" s="17"/>
      <c r="F2" s="18"/>
      <c r="G2" s="18"/>
      <c r="H2" s="18"/>
      <c r="I2" s="18"/>
    </row>
    <row r="3" spans="1:9" ht="25.5">
      <c r="A3" s="12">
        <v>1</v>
      </c>
      <c r="B3" s="5" t="s">
        <v>127</v>
      </c>
      <c r="C3" s="5" t="s">
        <v>26</v>
      </c>
      <c r="D3" s="13">
        <v>5.9</v>
      </c>
      <c r="E3" s="5" t="s">
        <v>25</v>
      </c>
      <c r="F3" s="19"/>
      <c r="G3" s="19"/>
      <c r="H3" s="19"/>
      <c r="I3" s="19"/>
    </row>
    <row r="4" spans="6:9" ht="12.75">
      <c r="F4" s="19"/>
      <c r="G4" s="19"/>
      <c r="H4" s="19"/>
      <c r="I4" s="19"/>
    </row>
    <row r="5" spans="1:9" ht="38.25">
      <c r="A5" s="12">
        <v>2</v>
      </c>
      <c r="B5" s="5" t="s">
        <v>128</v>
      </c>
      <c r="C5" s="5" t="s">
        <v>27</v>
      </c>
      <c r="D5" s="13">
        <v>54.4</v>
      </c>
      <c r="E5" s="5" t="s">
        <v>17</v>
      </c>
      <c r="F5" s="19"/>
      <c r="G5" s="19"/>
      <c r="H5" s="19"/>
      <c r="I5" s="19"/>
    </row>
    <row r="6" spans="6:9" ht="12.75">
      <c r="F6" s="19"/>
      <c r="G6" s="19"/>
      <c r="H6" s="19"/>
      <c r="I6" s="19"/>
    </row>
    <row r="7" spans="1:9" s="8" customFormat="1" ht="12.75">
      <c r="A7" s="10"/>
      <c r="B7" s="3"/>
      <c r="C7" s="3" t="s">
        <v>24</v>
      </c>
      <c r="D7" s="4"/>
      <c r="E7" s="3"/>
      <c r="F7" s="20"/>
      <c r="G7" s="20"/>
      <c r="H7" s="20">
        <f>ROUND(SUM(H3:H6),0)</f>
        <v>0</v>
      </c>
      <c r="I7" s="20">
        <f>ROUND(SUM(I3:I6),0)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&amp;L&amp;"Arial,Félkövér"&amp;12 Helyszíni beton és vasbeton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3" sqref="F3:I3"/>
    </sheetView>
  </sheetViews>
  <sheetFormatPr defaultColWidth="9.00390625" defaultRowHeight="14.25"/>
  <cols>
    <col min="1" max="1" width="4.25390625" style="12" customWidth="1"/>
    <col min="2" max="2" width="9.125" style="5" customWidth="1"/>
    <col min="3" max="3" width="27.75390625" style="5" customWidth="1"/>
    <col min="4" max="4" width="6.625" style="13" customWidth="1"/>
    <col min="5" max="5" width="6.625" style="5" customWidth="1"/>
    <col min="6" max="7" width="8.125" style="13" customWidth="1"/>
    <col min="8" max="9" width="10.125" style="13" customWidth="1"/>
    <col min="10" max="10" width="15.625" style="5" customWidth="1"/>
    <col min="11" max="16384" width="9.00390625" style="5" customWidth="1"/>
  </cols>
  <sheetData>
    <row r="1" spans="1:9" s="11" customFormat="1" ht="24">
      <c r="A1" s="15" t="s">
        <v>3</v>
      </c>
      <c r="B1" s="1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s="11" customFormat="1" ht="12.75">
      <c r="A2" s="21"/>
      <c r="B2" s="8"/>
      <c r="C2" s="8"/>
      <c r="D2" s="9"/>
      <c r="E2" s="8"/>
      <c r="F2" s="9"/>
      <c r="G2" s="9"/>
      <c r="H2" s="9"/>
      <c r="I2" s="9"/>
    </row>
    <row r="3" spans="1:9" ht="104.25" customHeight="1">
      <c r="A3" s="12">
        <v>1</v>
      </c>
      <c r="B3" s="5" t="s">
        <v>129</v>
      </c>
      <c r="C3" s="14" t="s">
        <v>29</v>
      </c>
      <c r="D3" s="13">
        <v>11</v>
      </c>
      <c r="E3" s="5" t="s">
        <v>19</v>
      </c>
      <c r="F3" s="19"/>
      <c r="G3" s="19"/>
      <c r="H3" s="19"/>
      <c r="I3" s="19"/>
    </row>
    <row r="4" spans="3:9" ht="39.75" customHeight="1">
      <c r="C4" s="14" t="s">
        <v>30</v>
      </c>
      <c r="F4" s="19"/>
      <c r="G4" s="19"/>
      <c r="H4" s="19"/>
      <c r="I4" s="19"/>
    </row>
    <row r="5" spans="6:9" ht="12.75">
      <c r="F5" s="19"/>
      <c r="G5" s="19"/>
      <c r="H5" s="19"/>
      <c r="I5" s="19"/>
    </row>
    <row r="6" spans="1:9" s="8" customFormat="1" ht="12.75">
      <c r="A6" s="10"/>
      <c r="B6" s="3"/>
      <c r="C6" s="3" t="s">
        <v>24</v>
      </c>
      <c r="D6" s="4"/>
      <c r="E6" s="3"/>
      <c r="F6" s="20"/>
      <c r="G6" s="20"/>
      <c r="H6" s="20">
        <f>ROUND(SUM(H3:H5),0)</f>
        <v>0</v>
      </c>
      <c r="I6" s="20">
        <f>ROUND(SUM(I3:I5),0)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&amp;L&amp;"Arial,Félkövér"&amp;12Kőműves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Layout" workbookViewId="0" topLeftCell="A1">
      <selection activeCell="F3" sqref="F3:I3"/>
    </sheetView>
  </sheetViews>
  <sheetFormatPr defaultColWidth="9.00390625" defaultRowHeight="14.25"/>
  <cols>
    <col min="1" max="1" width="4.25390625" style="12" customWidth="1"/>
    <col min="2" max="2" width="9.125" style="5" customWidth="1"/>
    <col min="3" max="3" width="28.25390625" style="5" customWidth="1"/>
    <col min="4" max="4" width="6.625" style="13" customWidth="1"/>
    <col min="5" max="5" width="6.625" style="5" customWidth="1"/>
    <col min="6" max="7" width="8.125" style="13" customWidth="1"/>
    <col min="8" max="9" width="10.125" style="13" customWidth="1"/>
    <col min="10" max="10" width="15.625" style="5" customWidth="1"/>
    <col min="11" max="16384" width="9.00390625" style="5" customWidth="1"/>
  </cols>
  <sheetData>
    <row r="1" spans="1:9" s="11" customFormat="1" ht="24">
      <c r="A1" s="15" t="s">
        <v>3</v>
      </c>
      <c r="B1" s="1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s="11" customFormat="1" ht="12.75">
      <c r="A2" s="21"/>
      <c r="B2" s="8"/>
      <c r="C2" s="8"/>
      <c r="D2" s="9"/>
      <c r="E2" s="8"/>
      <c r="F2" s="9"/>
      <c r="G2" s="9"/>
      <c r="H2" s="9"/>
      <c r="I2" s="9"/>
    </row>
    <row r="3" spans="1:9" ht="78.75" customHeight="1">
      <c r="A3" s="12">
        <v>1</v>
      </c>
      <c r="B3" s="5" t="s">
        <v>130</v>
      </c>
      <c r="C3" s="5" t="s">
        <v>135</v>
      </c>
      <c r="D3" s="13">
        <v>905.6</v>
      </c>
      <c r="E3" s="5" t="s">
        <v>19</v>
      </c>
      <c r="F3" s="19"/>
      <c r="G3" s="19"/>
      <c r="H3" s="19"/>
      <c r="I3" s="19"/>
    </row>
    <row r="4" spans="6:9" ht="12.75">
      <c r="F4" s="19"/>
      <c r="G4" s="19"/>
      <c r="H4" s="19"/>
      <c r="I4" s="19"/>
    </row>
    <row r="5" spans="1:9" s="8" customFormat="1" ht="12.75">
      <c r="A5" s="10"/>
      <c r="B5" s="3"/>
      <c r="C5" s="3" t="s">
        <v>24</v>
      </c>
      <c r="D5" s="4"/>
      <c r="E5" s="3"/>
      <c r="F5" s="20"/>
      <c r="G5" s="20"/>
      <c r="H5" s="20">
        <f>ROUND(SUM(H3:H4),0)</f>
        <v>0</v>
      </c>
      <c r="I5" s="20">
        <f>ROUND(SUM(I3:I4),0)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&amp;L&amp;"Arial,Félkövér"&amp;12 Aljzatkészítés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3" sqref="F3:I5"/>
    </sheetView>
  </sheetViews>
  <sheetFormatPr defaultColWidth="9.00390625" defaultRowHeight="14.25"/>
  <cols>
    <col min="1" max="1" width="4.25390625" style="12" customWidth="1"/>
    <col min="2" max="2" width="9.125" style="5" customWidth="1"/>
    <col min="3" max="3" width="28.875" style="5" customWidth="1"/>
    <col min="4" max="4" width="6.625" style="13" customWidth="1"/>
    <col min="5" max="5" width="6.625" style="5" customWidth="1"/>
    <col min="6" max="7" width="8.125" style="13" customWidth="1"/>
    <col min="8" max="8" width="10.125" style="13" customWidth="1"/>
    <col min="9" max="9" width="8.50390625" style="13" customWidth="1"/>
    <col min="10" max="10" width="15.625" style="5" customWidth="1"/>
    <col min="11" max="16384" width="9.00390625" style="5" customWidth="1"/>
  </cols>
  <sheetData>
    <row r="1" spans="1:9" s="11" customFormat="1" ht="24">
      <c r="A1" s="15" t="s">
        <v>3</v>
      </c>
      <c r="B1" s="1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s="11" customFormat="1" ht="12.75">
      <c r="A2" s="16"/>
      <c r="B2" s="17"/>
      <c r="C2" s="17"/>
      <c r="D2" s="18"/>
      <c r="E2" s="17"/>
      <c r="F2" s="18"/>
      <c r="G2" s="18"/>
      <c r="H2" s="18"/>
      <c r="I2" s="18"/>
    </row>
    <row r="3" spans="1:9" ht="81" customHeight="1">
      <c r="A3" s="12">
        <v>1</v>
      </c>
      <c r="B3" s="5" t="s">
        <v>131</v>
      </c>
      <c r="C3" s="5" t="s">
        <v>31</v>
      </c>
      <c r="D3" s="13">
        <v>31.6</v>
      </c>
      <c r="E3" s="5" t="s">
        <v>12</v>
      </c>
      <c r="F3" s="19"/>
      <c r="G3" s="19"/>
      <c r="H3" s="19"/>
      <c r="I3" s="19"/>
    </row>
    <row r="4" spans="6:9" ht="12.75">
      <c r="F4" s="19"/>
      <c r="G4" s="19"/>
      <c r="H4" s="19"/>
      <c r="I4" s="19"/>
    </row>
    <row r="5" spans="1:9" ht="89.25">
      <c r="A5" s="12">
        <v>2</v>
      </c>
      <c r="B5" s="5" t="s">
        <v>132</v>
      </c>
      <c r="C5" s="14" t="s">
        <v>32</v>
      </c>
      <c r="D5" s="13">
        <v>227</v>
      </c>
      <c r="E5" s="5" t="s">
        <v>12</v>
      </c>
      <c r="F5" s="19"/>
      <c r="G5" s="19"/>
      <c r="H5" s="19"/>
      <c r="I5" s="19"/>
    </row>
    <row r="6" spans="3:9" ht="12.75">
      <c r="C6" s="14" t="s">
        <v>33</v>
      </c>
      <c r="F6" s="19"/>
      <c r="G6" s="19"/>
      <c r="H6" s="19"/>
      <c r="I6" s="19"/>
    </row>
    <row r="7" spans="6:9" ht="12.75">
      <c r="F7" s="19"/>
      <c r="G7" s="19"/>
      <c r="H7" s="19"/>
      <c r="I7" s="19"/>
    </row>
    <row r="8" spans="1:9" s="8" customFormat="1" ht="12.75">
      <c r="A8" s="10"/>
      <c r="B8" s="3"/>
      <c r="C8" s="3" t="s">
        <v>24</v>
      </c>
      <c r="D8" s="4"/>
      <c r="E8" s="3"/>
      <c r="F8" s="20"/>
      <c r="G8" s="20"/>
      <c r="H8" s="20">
        <f>ROUND(SUM(H3:H7),0)</f>
        <v>0</v>
      </c>
      <c r="I8" s="20">
        <f>ROUND(SUM(I3:I7),0)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&amp;L&amp;"Arial,Félkövér"&amp;12 Bádogozás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view="pageLayout" workbookViewId="0" topLeftCell="A1">
      <selection activeCell="E12" sqref="E12"/>
    </sheetView>
  </sheetViews>
  <sheetFormatPr defaultColWidth="9.00390625" defaultRowHeight="14.25"/>
  <cols>
    <col min="1" max="1" width="4.25390625" style="12" customWidth="1"/>
    <col min="2" max="2" width="9.125" style="5" customWidth="1"/>
    <col min="3" max="3" width="28.625" style="5" customWidth="1"/>
    <col min="4" max="4" width="6.625" style="13" customWidth="1"/>
    <col min="5" max="5" width="6.625" style="5" customWidth="1"/>
    <col min="6" max="7" width="8.125" style="13" customWidth="1"/>
    <col min="8" max="8" width="10.125" style="13" customWidth="1"/>
    <col min="9" max="9" width="8.75390625" style="13" customWidth="1"/>
    <col min="10" max="10" width="15.625" style="5" customWidth="1"/>
    <col min="11" max="16384" width="9.00390625" style="5" customWidth="1"/>
  </cols>
  <sheetData>
    <row r="1" spans="1:9" s="11" customFormat="1" ht="22.5" customHeight="1">
      <c r="A1" s="15" t="s">
        <v>3</v>
      </c>
      <c r="B1" s="1" t="s">
        <v>4</v>
      </c>
      <c r="C1" s="1" t="s">
        <v>5</v>
      </c>
      <c r="D1" s="2" t="s">
        <v>6</v>
      </c>
      <c r="E1" s="1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s="11" customFormat="1" ht="12.75" hidden="1">
      <c r="A2" s="21"/>
      <c r="B2" s="8"/>
      <c r="C2" s="8"/>
      <c r="D2" s="9"/>
      <c r="E2" s="8"/>
      <c r="F2" s="9"/>
      <c r="G2" s="9"/>
      <c r="H2" s="9"/>
      <c r="I2" s="9"/>
    </row>
    <row r="3" spans="1:9" s="11" customFormat="1" ht="12.75">
      <c r="A3" s="21"/>
      <c r="B3" s="8"/>
      <c r="C3" s="8"/>
      <c r="D3" s="9"/>
      <c r="E3" s="8"/>
      <c r="F3" s="9"/>
      <c r="G3" s="9"/>
      <c r="H3" s="9"/>
      <c r="I3" s="9"/>
    </row>
    <row r="4" spans="1:9" s="11" customFormat="1" ht="12.75">
      <c r="A4" s="21"/>
      <c r="B4" s="8"/>
      <c r="C4" s="8"/>
      <c r="D4" s="9"/>
      <c r="E4" s="8"/>
      <c r="F4" s="9"/>
      <c r="G4" s="9"/>
      <c r="H4" s="9"/>
      <c r="I4" s="9"/>
    </row>
    <row r="5" spans="1:9" s="11" customFormat="1" ht="12.75">
      <c r="A5" s="21"/>
      <c r="B5" s="8"/>
      <c r="C5" s="8"/>
      <c r="D5" s="9"/>
      <c r="E5" s="8"/>
      <c r="F5" s="9"/>
      <c r="G5" s="9"/>
      <c r="H5" s="9"/>
      <c r="I5" s="9"/>
    </row>
    <row r="6" spans="1:9" ht="52.5" customHeight="1">
      <c r="A6" s="12">
        <v>1</v>
      </c>
      <c r="B6" s="5" t="s">
        <v>100</v>
      </c>
      <c r="C6" s="5" t="s">
        <v>35</v>
      </c>
      <c r="D6" s="13">
        <v>905.6</v>
      </c>
      <c r="E6" s="5" t="s">
        <v>19</v>
      </c>
      <c r="F6" s="19"/>
      <c r="G6" s="19"/>
      <c r="H6" s="19"/>
      <c r="I6" s="19"/>
    </row>
    <row r="7" spans="6:9" ht="12.75">
      <c r="F7" s="19"/>
      <c r="G7" s="19"/>
      <c r="H7" s="19"/>
      <c r="I7" s="19"/>
    </row>
    <row r="8" spans="1:9" ht="102" customHeight="1">
      <c r="A8" s="12">
        <v>2</v>
      </c>
      <c r="B8" s="5" t="s">
        <v>101</v>
      </c>
      <c r="C8" s="5" t="s">
        <v>36</v>
      </c>
      <c r="D8" s="13">
        <v>1013.5</v>
      </c>
      <c r="E8" s="5" t="s">
        <v>19</v>
      </c>
      <c r="F8" s="19"/>
      <c r="G8" s="19"/>
      <c r="H8" s="19"/>
      <c r="I8" s="19"/>
    </row>
    <row r="9" spans="6:9" ht="12.75">
      <c r="F9" s="19"/>
      <c r="G9" s="19"/>
      <c r="H9" s="19"/>
      <c r="I9" s="19"/>
    </row>
    <row r="10" spans="1:9" ht="54" customHeight="1">
      <c r="A10" s="12">
        <v>3</v>
      </c>
      <c r="B10" s="5" t="s">
        <v>102</v>
      </c>
      <c r="C10" s="5" t="s">
        <v>37</v>
      </c>
      <c r="D10" s="13">
        <v>227</v>
      </c>
      <c r="E10" s="5" t="s">
        <v>12</v>
      </c>
      <c r="F10" s="19"/>
      <c r="G10" s="19"/>
      <c r="H10" s="19"/>
      <c r="I10" s="19"/>
    </row>
    <row r="11" spans="6:9" ht="12.75">
      <c r="F11" s="19"/>
      <c r="G11" s="19"/>
      <c r="H11" s="19"/>
      <c r="I11" s="19"/>
    </row>
    <row r="12" spans="1:9" ht="102.75" customHeight="1">
      <c r="A12" s="12">
        <v>4</v>
      </c>
      <c r="B12" s="5" t="s">
        <v>103</v>
      </c>
      <c r="C12" s="14" t="s">
        <v>38</v>
      </c>
      <c r="D12" s="13">
        <v>991.9</v>
      </c>
      <c r="E12" s="5" t="s">
        <v>19</v>
      </c>
      <c r="F12" s="19"/>
      <c r="G12" s="19"/>
      <c r="H12" s="19"/>
      <c r="I12" s="19"/>
    </row>
    <row r="13" spans="3:9" ht="53.25" customHeight="1">
      <c r="C13" s="14" t="s">
        <v>39</v>
      </c>
      <c r="F13" s="19"/>
      <c r="G13" s="19"/>
      <c r="H13" s="19"/>
      <c r="I13" s="19"/>
    </row>
    <row r="14" spans="6:9" ht="12.75">
      <c r="F14" s="19"/>
      <c r="G14" s="19"/>
      <c r="H14" s="19"/>
      <c r="I14" s="19"/>
    </row>
    <row r="15" spans="1:9" ht="102.75" customHeight="1">
      <c r="A15" s="12">
        <v>5</v>
      </c>
      <c r="B15" s="5" t="s">
        <v>104</v>
      </c>
      <c r="C15" s="14" t="s">
        <v>40</v>
      </c>
      <c r="D15" s="13">
        <v>905.6</v>
      </c>
      <c r="E15" s="5" t="s">
        <v>19</v>
      </c>
      <c r="F15" s="19"/>
      <c r="G15" s="19"/>
      <c r="H15" s="19"/>
      <c r="I15" s="19"/>
    </row>
    <row r="16" spans="3:9" ht="12.75">
      <c r="C16" s="14" t="s">
        <v>41</v>
      </c>
      <c r="F16" s="19"/>
      <c r="G16" s="19"/>
      <c r="H16" s="19"/>
      <c r="I16" s="19"/>
    </row>
    <row r="17" spans="6:9" ht="12.75">
      <c r="F17" s="19"/>
      <c r="G17" s="19"/>
      <c r="H17" s="19"/>
      <c r="I17" s="19"/>
    </row>
    <row r="18" spans="1:9" ht="89.25" customHeight="1">
      <c r="A18" s="12">
        <v>6</v>
      </c>
      <c r="B18" s="5" t="s">
        <v>105</v>
      </c>
      <c r="C18" s="14" t="s">
        <v>42</v>
      </c>
      <c r="D18" s="13">
        <v>1013.5</v>
      </c>
      <c r="E18" s="5" t="s">
        <v>19</v>
      </c>
      <c r="F18" s="19"/>
      <c r="G18" s="19"/>
      <c r="H18" s="19"/>
      <c r="I18" s="19"/>
    </row>
    <row r="19" spans="3:9" ht="90" customHeight="1">
      <c r="C19" s="14" t="s">
        <v>43</v>
      </c>
      <c r="F19" s="19"/>
      <c r="G19" s="19"/>
      <c r="H19" s="19"/>
      <c r="I19" s="19"/>
    </row>
    <row r="20" spans="6:9" ht="12.75">
      <c r="F20" s="19"/>
      <c r="G20" s="19"/>
      <c r="H20" s="19"/>
      <c r="I20" s="19"/>
    </row>
    <row r="21" spans="1:9" ht="101.25" customHeight="1">
      <c r="A21" s="12">
        <v>7</v>
      </c>
      <c r="B21" s="5" t="s">
        <v>106</v>
      </c>
      <c r="C21" s="14" t="s">
        <v>44</v>
      </c>
      <c r="D21" s="13">
        <v>1013.5</v>
      </c>
      <c r="E21" s="5" t="s">
        <v>19</v>
      </c>
      <c r="F21" s="19"/>
      <c r="G21" s="19"/>
      <c r="H21" s="19"/>
      <c r="I21" s="19"/>
    </row>
    <row r="22" spans="3:9" ht="103.5" customHeight="1">
      <c r="C22" s="14" t="s">
        <v>45</v>
      </c>
      <c r="F22" s="19"/>
      <c r="G22" s="19"/>
      <c r="H22" s="19"/>
      <c r="I22" s="19"/>
    </row>
    <row r="23" spans="6:9" ht="12.75">
      <c r="F23" s="19"/>
      <c r="G23" s="19"/>
      <c r="H23" s="19"/>
      <c r="I23" s="19"/>
    </row>
    <row r="24" spans="1:9" ht="102">
      <c r="A24" s="12">
        <v>8</v>
      </c>
      <c r="B24" s="5" t="s">
        <v>46</v>
      </c>
      <c r="C24" s="14" t="s">
        <v>47</v>
      </c>
      <c r="D24" s="13">
        <v>16</v>
      </c>
      <c r="E24" s="5" t="s">
        <v>19</v>
      </c>
      <c r="F24" s="19"/>
      <c r="G24" s="19"/>
      <c r="H24" s="19"/>
      <c r="I24" s="19"/>
    </row>
    <row r="25" spans="3:9" ht="89.25">
      <c r="C25" s="14" t="s">
        <v>48</v>
      </c>
      <c r="F25" s="19"/>
      <c r="G25" s="19"/>
      <c r="H25" s="19"/>
      <c r="I25" s="19"/>
    </row>
    <row r="26" spans="6:9" ht="12.75">
      <c r="F26" s="19"/>
      <c r="G26" s="19"/>
      <c r="H26" s="19"/>
      <c r="I26" s="19"/>
    </row>
    <row r="27" spans="1:9" ht="90" customHeight="1">
      <c r="A27" s="12">
        <v>9</v>
      </c>
      <c r="B27" s="5" t="s">
        <v>107</v>
      </c>
      <c r="C27" s="14" t="s">
        <v>49</v>
      </c>
      <c r="D27" s="13">
        <v>16</v>
      </c>
      <c r="E27" s="5" t="s">
        <v>19</v>
      </c>
      <c r="F27" s="19"/>
      <c r="G27" s="19"/>
      <c r="H27" s="19"/>
      <c r="I27" s="19"/>
    </row>
    <row r="28" spans="3:9" ht="39" customHeight="1">
      <c r="C28" s="14" t="s">
        <v>50</v>
      </c>
      <c r="F28" s="19"/>
      <c r="G28" s="19"/>
      <c r="H28" s="19"/>
      <c r="I28" s="19"/>
    </row>
    <row r="29" spans="6:9" ht="12.75">
      <c r="F29" s="19"/>
      <c r="G29" s="19"/>
      <c r="H29" s="19"/>
      <c r="I29" s="19"/>
    </row>
    <row r="30" spans="1:9" ht="102" customHeight="1">
      <c r="A30" s="12">
        <v>10</v>
      </c>
      <c r="B30" s="5" t="s">
        <v>51</v>
      </c>
      <c r="C30" s="14" t="s">
        <v>52</v>
      </c>
      <c r="D30" s="13">
        <v>266.5</v>
      </c>
      <c r="E30" s="5" t="s">
        <v>12</v>
      </c>
      <c r="F30" s="19"/>
      <c r="G30" s="19"/>
      <c r="H30" s="19"/>
      <c r="I30" s="19"/>
    </row>
    <row r="31" spans="3:9" ht="25.5">
      <c r="C31" s="14" t="s">
        <v>53</v>
      </c>
      <c r="F31" s="19"/>
      <c r="G31" s="19"/>
      <c r="H31" s="19"/>
      <c r="I31" s="19"/>
    </row>
    <row r="32" spans="6:9" ht="12.75">
      <c r="F32" s="19"/>
      <c r="G32" s="19"/>
      <c r="H32" s="19"/>
      <c r="I32" s="19"/>
    </row>
    <row r="33" spans="1:9" ht="38.25">
      <c r="A33" s="12">
        <v>11</v>
      </c>
      <c r="B33" s="5" t="s">
        <v>108</v>
      </c>
      <c r="C33" s="5" t="s">
        <v>54</v>
      </c>
      <c r="D33" s="13">
        <v>2</v>
      </c>
      <c r="E33" s="5" t="s">
        <v>15</v>
      </c>
      <c r="F33" s="19"/>
      <c r="G33" s="19"/>
      <c r="H33" s="19"/>
      <c r="I33" s="19"/>
    </row>
    <row r="34" spans="6:9" ht="12.75">
      <c r="F34" s="19"/>
      <c r="G34" s="19"/>
      <c r="H34" s="19"/>
      <c r="I34" s="19"/>
    </row>
    <row r="35" spans="1:9" ht="66.75" customHeight="1">
      <c r="A35" s="12">
        <v>12</v>
      </c>
      <c r="B35" s="5" t="s">
        <v>109</v>
      </c>
      <c r="C35" s="5" t="s">
        <v>55</v>
      </c>
      <c r="D35" s="13">
        <v>79</v>
      </c>
      <c r="E35" s="5" t="s">
        <v>15</v>
      </c>
      <c r="F35" s="19"/>
      <c r="G35" s="19"/>
      <c r="H35" s="19"/>
      <c r="I35" s="19"/>
    </row>
    <row r="36" spans="6:9" ht="12.75">
      <c r="F36" s="19"/>
      <c r="G36" s="19"/>
      <c r="H36" s="19"/>
      <c r="I36" s="19"/>
    </row>
    <row r="37" spans="1:9" ht="51" customHeight="1">
      <c r="A37" s="12">
        <v>13</v>
      </c>
      <c r="B37" s="5" t="s">
        <v>56</v>
      </c>
      <c r="C37" s="5" t="s">
        <v>57</v>
      </c>
      <c r="D37" s="13">
        <v>6</v>
      </c>
      <c r="E37" s="5" t="s">
        <v>15</v>
      </c>
      <c r="F37" s="19"/>
      <c r="G37" s="19"/>
      <c r="H37" s="19"/>
      <c r="I37" s="19"/>
    </row>
    <row r="38" spans="6:9" ht="12.75">
      <c r="F38" s="19"/>
      <c r="G38" s="19"/>
      <c r="H38" s="19"/>
      <c r="I38" s="19"/>
    </row>
    <row r="39" spans="1:9" ht="27" customHeight="1">
      <c r="A39" s="12">
        <v>14</v>
      </c>
      <c r="B39" s="5" t="s">
        <v>58</v>
      </c>
      <c r="C39" s="5" t="s">
        <v>59</v>
      </c>
      <c r="D39" s="13">
        <v>6</v>
      </c>
      <c r="E39" s="5" t="s">
        <v>15</v>
      </c>
      <c r="F39" s="19"/>
      <c r="G39" s="19"/>
      <c r="H39" s="19"/>
      <c r="I39" s="19"/>
    </row>
    <row r="40" spans="6:9" ht="12.75">
      <c r="F40" s="19"/>
      <c r="G40" s="19"/>
      <c r="H40" s="19"/>
      <c r="I40" s="19"/>
    </row>
    <row r="41" spans="1:9" ht="25.5">
      <c r="A41" s="12">
        <v>15</v>
      </c>
      <c r="B41" s="5" t="s">
        <v>60</v>
      </c>
      <c r="C41" s="5" t="s">
        <v>61</v>
      </c>
      <c r="D41" s="13">
        <v>6</v>
      </c>
      <c r="E41" s="5" t="s">
        <v>15</v>
      </c>
      <c r="F41" s="19"/>
      <c r="G41" s="19"/>
      <c r="H41" s="19"/>
      <c r="I41" s="19"/>
    </row>
    <row r="42" spans="6:9" ht="12.75">
      <c r="F42" s="19"/>
      <c r="G42" s="19"/>
      <c r="H42" s="19"/>
      <c r="I42" s="19"/>
    </row>
    <row r="43" spans="1:9" ht="25.5">
      <c r="A43" s="12">
        <v>16</v>
      </c>
      <c r="B43" s="5" t="s">
        <v>62</v>
      </c>
      <c r="C43" s="5" t="s">
        <v>63</v>
      </c>
      <c r="D43" s="13">
        <v>6</v>
      </c>
      <c r="E43" s="5" t="s">
        <v>15</v>
      </c>
      <c r="F43" s="19"/>
      <c r="G43" s="19"/>
      <c r="H43" s="19"/>
      <c r="I43" s="19"/>
    </row>
    <row r="44" spans="6:9" ht="12.75">
      <c r="F44" s="19"/>
      <c r="G44" s="19"/>
      <c r="H44" s="19"/>
      <c r="I44" s="19"/>
    </row>
    <row r="45" spans="1:9" ht="91.5" customHeight="1">
      <c r="A45" s="12">
        <v>17</v>
      </c>
      <c r="B45" s="5" t="s">
        <v>110</v>
      </c>
      <c r="C45" s="5" t="s">
        <v>64</v>
      </c>
      <c r="D45" s="13">
        <v>905.6</v>
      </c>
      <c r="E45" s="5" t="s">
        <v>19</v>
      </c>
      <c r="F45" s="19"/>
      <c r="G45" s="19"/>
      <c r="H45" s="19"/>
      <c r="I45" s="19"/>
    </row>
    <row r="46" spans="6:9" ht="12.75">
      <c r="F46" s="19"/>
      <c r="G46" s="19"/>
      <c r="H46" s="19"/>
      <c r="I46" s="19"/>
    </row>
    <row r="47" spans="1:9" ht="89.25">
      <c r="A47" s="12">
        <v>18</v>
      </c>
      <c r="B47" s="5" t="s">
        <v>111</v>
      </c>
      <c r="C47" s="5" t="s">
        <v>65</v>
      </c>
      <c r="D47" s="13">
        <v>905.6</v>
      </c>
      <c r="E47" s="5" t="s">
        <v>19</v>
      </c>
      <c r="F47" s="19"/>
      <c r="G47" s="19"/>
      <c r="H47" s="19"/>
      <c r="I47" s="19"/>
    </row>
    <row r="48" spans="6:9" ht="12.75">
      <c r="F48" s="19"/>
      <c r="G48" s="19"/>
      <c r="H48" s="19"/>
      <c r="I48" s="19"/>
    </row>
    <row r="49" spans="1:9" ht="54" customHeight="1">
      <c r="A49" s="12">
        <v>19</v>
      </c>
      <c r="B49" s="5" t="s">
        <v>112</v>
      </c>
      <c r="C49" s="5" t="s">
        <v>86</v>
      </c>
      <c r="D49" s="13">
        <v>7</v>
      </c>
      <c r="E49" s="5" t="s">
        <v>19</v>
      </c>
      <c r="F49" s="19"/>
      <c r="G49" s="19"/>
      <c r="H49" s="19"/>
      <c r="I49" s="19"/>
    </row>
    <row r="50" spans="6:9" ht="12.75">
      <c r="F50" s="19"/>
      <c r="G50" s="19"/>
      <c r="H50" s="19"/>
      <c r="I50" s="19"/>
    </row>
    <row r="51" spans="1:9" ht="51.75" customHeight="1">
      <c r="A51" s="12">
        <v>20</v>
      </c>
      <c r="B51" s="5" t="s">
        <v>113</v>
      </c>
      <c r="C51" s="5" t="s">
        <v>66</v>
      </c>
      <c r="D51" s="13">
        <v>1811.2</v>
      </c>
      <c r="E51" s="5" t="s">
        <v>19</v>
      </c>
      <c r="F51" s="19"/>
      <c r="G51" s="19"/>
      <c r="H51" s="19"/>
      <c r="I51" s="19"/>
    </row>
    <row r="52" spans="6:9" ht="12.75">
      <c r="F52" s="19"/>
      <c r="G52" s="19"/>
      <c r="H52" s="19"/>
      <c r="I52" s="19"/>
    </row>
    <row r="53" spans="1:9" ht="51" customHeight="1">
      <c r="A53" s="12">
        <v>21</v>
      </c>
      <c r="B53" s="5" t="s">
        <v>114</v>
      </c>
      <c r="C53" s="5" t="s">
        <v>67</v>
      </c>
      <c r="D53" s="13">
        <v>1811.2</v>
      </c>
      <c r="E53" s="5" t="s">
        <v>19</v>
      </c>
      <c r="F53" s="19"/>
      <c r="G53" s="19"/>
      <c r="H53" s="19"/>
      <c r="I53" s="19"/>
    </row>
    <row r="54" spans="6:9" ht="12.75" customHeight="1">
      <c r="F54" s="19"/>
      <c r="G54" s="19"/>
      <c r="H54" s="19"/>
      <c r="I54" s="19"/>
    </row>
    <row r="55" spans="1:9" ht="54" customHeight="1">
      <c r="A55" s="12">
        <v>22</v>
      </c>
      <c r="B55" s="5" t="s">
        <v>115</v>
      </c>
      <c r="C55" s="5" t="s">
        <v>98</v>
      </c>
      <c r="D55" s="13">
        <v>1420</v>
      </c>
      <c r="E55" s="5" t="s">
        <v>99</v>
      </c>
      <c r="F55" s="19"/>
      <c r="G55" s="19"/>
      <c r="H55" s="19"/>
      <c r="I55" s="19"/>
    </row>
    <row r="56" spans="6:9" ht="12.75">
      <c r="F56" s="19"/>
      <c r="G56" s="19"/>
      <c r="H56" s="19"/>
      <c r="I56" s="19"/>
    </row>
    <row r="57" spans="1:9" ht="25.5">
      <c r="A57" s="12">
        <v>23</v>
      </c>
      <c r="B57" s="5" t="s">
        <v>116</v>
      </c>
      <c r="C57" s="5" t="s">
        <v>68</v>
      </c>
      <c r="D57" s="13">
        <v>52.5</v>
      </c>
      <c r="E57" s="5" t="s">
        <v>12</v>
      </c>
      <c r="F57" s="19"/>
      <c r="G57" s="19"/>
      <c r="H57" s="19"/>
      <c r="I57" s="19"/>
    </row>
    <row r="58" spans="6:9" ht="12.75">
      <c r="F58" s="19"/>
      <c r="G58" s="19"/>
      <c r="H58" s="19"/>
      <c r="I58" s="19"/>
    </row>
    <row r="59" spans="1:9" s="8" customFormat="1" ht="12.75">
      <c r="A59" s="10"/>
      <c r="B59" s="3"/>
      <c r="C59" s="3" t="s">
        <v>24</v>
      </c>
      <c r="D59" s="4"/>
      <c r="E59" s="3"/>
      <c r="F59" s="20"/>
      <c r="G59" s="20"/>
      <c r="H59" s="20">
        <f>ROUND(SUM(H6:H58),0)</f>
        <v>0</v>
      </c>
      <c r="I59" s="20">
        <f>ROUND(SUM(I6:I58),0)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&amp;L&amp;"Arial,Félkövér"&amp;12 Szigetelés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 Soft.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ferenczia</cp:lastModifiedBy>
  <dcterms:created xsi:type="dcterms:W3CDTF">2016-07-20T20:33:22Z</dcterms:created>
  <dcterms:modified xsi:type="dcterms:W3CDTF">2017-06-07T09:35:15Z</dcterms:modified>
  <cp:category/>
  <cp:version/>
  <cp:contentType/>
  <cp:contentStatus/>
</cp:coreProperties>
</file>